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9255" windowHeight="768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Feuil1!$A$2:$Q$39</definedName>
  </definedNames>
  <calcPr calcId="125725"/>
</workbook>
</file>

<file path=xl/calcChain.xml><?xml version="1.0" encoding="utf-8"?>
<calcChain xmlns="http://schemas.openxmlformats.org/spreadsheetml/2006/main">
  <c r="P35" i="1"/>
  <c r="P37" s="1"/>
  <c r="P29"/>
  <c r="P26"/>
  <c r="P21"/>
  <c r="P18"/>
  <c r="P13"/>
  <c r="P9"/>
  <c r="C35"/>
  <c r="C29"/>
  <c r="C26"/>
  <c r="C21"/>
  <c r="C13"/>
  <c r="C9"/>
  <c r="C17"/>
  <c r="C18" s="1"/>
  <c r="O35"/>
  <c r="N35"/>
  <c r="M35"/>
  <c r="L35"/>
  <c r="K35"/>
  <c r="J35"/>
  <c r="O29"/>
  <c r="N29"/>
  <c r="M29"/>
  <c r="L29"/>
  <c r="K29"/>
  <c r="J29"/>
  <c r="O26"/>
  <c r="N26"/>
  <c r="M26"/>
  <c r="L26"/>
  <c r="K26"/>
  <c r="J26"/>
  <c r="O21"/>
  <c r="N21"/>
  <c r="M21"/>
  <c r="L21"/>
  <c r="K21"/>
  <c r="J21"/>
  <c r="O18"/>
  <c r="N18"/>
  <c r="M18"/>
  <c r="L18"/>
  <c r="K18"/>
  <c r="J18"/>
  <c r="O13"/>
  <c r="N13"/>
  <c r="M13"/>
  <c r="L13"/>
  <c r="K13"/>
  <c r="J13"/>
  <c r="O9"/>
  <c r="O37" s="1"/>
  <c r="N9"/>
  <c r="N37" s="1"/>
  <c r="M9"/>
  <c r="M37" s="1"/>
  <c r="L9"/>
  <c r="L37" s="1"/>
  <c r="K9"/>
  <c r="K37" s="1"/>
  <c r="J9"/>
  <c r="I35"/>
  <c r="H35"/>
  <c r="G35"/>
  <c r="F35"/>
  <c r="E35"/>
  <c r="I29"/>
  <c r="H29"/>
  <c r="G29"/>
  <c r="F29"/>
  <c r="E29"/>
  <c r="I26"/>
  <c r="H26"/>
  <c r="G26"/>
  <c r="F26"/>
  <c r="E26"/>
  <c r="I21"/>
  <c r="H21"/>
  <c r="G21"/>
  <c r="F21"/>
  <c r="E21"/>
  <c r="I18"/>
  <c r="H18"/>
  <c r="G18"/>
  <c r="F18"/>
  <c r="E18"/>
  <c r="I13"/>
  <c r="H13"/>
  <c r="G13"/>
  <c r="F13"/>
  <c r="E13"/>
  <c r="I9"/>
  <c r="H9"/>
  <c r="G9"/>
  <c r="F9"/>
  <c r="E9"/>
  <c r="D21"/>
  <c r="D18"/>
  <c r="D13"/>
  <c r="D9"/>
  <c r="D26"/>
  <c r="D29"/>
  <c r="D35"/>
  <c r="E37" l="1"/>
  <c r="J37"/>
  <c r="D37"/>
  <c r="I37"/>
  <c r="H37"/>
  <c r="G37"/>
  <c r="F37"/>
</calcChain>
</file>

<file path=xl/sharedStrings.xml><?xml version="1.0" encoding="utf-8"?>
<sst xmlns="http://schemas.openxmlformats.org/spreadsheetml/2006/main" count="46" uniqueCount="39">
  <si>
    <t>Région</t>
  </si>
  <si>
    <t>Secteur</t>
  </si>
  <si>
    <t>ERW UXO≥20mm</t>
  </si>
  <si>
    <t>ERW UXO≤20mm</t>
  </si>
  <si>
    <t>Nombre de Localités (Villages)</t>
  </si>
  <si>
    <t>BAFATA</t>
  </si>
  <si>
    <t>Bambadinca</t>
  </si>
  <si>
    <t>Contubuel</t>
  </si>
  <si>
    <t>Sous-Total</t>
  </si>
  <si>
    <t>BIOMBO</t>
  </si>
  <si>
    <t>Prabis</t>
  </si>
  <si>
    <t>Qhinhamel</t>
  </si>
  <si>
    <t>Safim</t>
  </si>
  <si>
    <t>CACHEU</t>
  </si>
  <si>
    <t>Bigene</t>
  </si>
  <si>
    <t>Bula</t>
  </si>
  <si>
    <t>Cacheu</t>
  </si>
  <si>
    <t>Sao-Domingos</t>
  </si>
  <si>
    <t>GABU</t>
  </si>
  <si>
    <t>Pirada</t>
  </si>
  <si>
    <t>Pitche</t>
  </si>
  <si>
    <t>OIO</t>
  </si>
  <si>
    <t>Bissora</t>
  </si>
  <si>
    <t>Farim</t>
  </si>
  <si>
    <t>Mansaba</t>
  </si>
  <si>
    <t>Mansoa</t>
  </si>
  <si>
    <t>QUINARA</t>
  </si>
  <si>
    <t>Buba</t>
  </si>
  <si>
    <t>Fulacunda</t>
  </si>
  <si>
    <t>SAB</t>
  </si>
  <si>
    <t>Sab</t>
  </si>
  <si>
    <t>TOMBALI</t>
  </si>
  <si>
    <t>Bedanda</t>
  </si>
  <si>
    <t>Cacine</t>
  </si>
  <si>
    <t>Quebo</t>
  </si>
  <si>
    <t>TOTAL GERAL</t>
  </si>
  <si>
    <t>ANALYSE DES SPOTS TASK</t>
  </si>
  <si>
    <t>Bénéficiares</t>
  </si>
  <si>
    <t>CAAMI-GB 27/09/2012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</si>
</sst>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/>
      <top style="slantDashDot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2" xfId="0" applyFont="1" applyBorder="1"/>
    <xf numFmtId="0" fontId="3" fillId="0" borderId="5" xfId="0" applyFont="1" applyBorder="1"/>
    <xf numFmtId="0" fontId="3" fillId="0" borderId="27" xfId="0" applyFont="1" applyBorder="1"/>
    <xf numFmtId="0" fontId="3" fillId="0" borderId="32" xfId="0" applyFont="1" applyBorder="1"/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5" fillId="0" borderId="0" xfId="0" applyFont="1"/>
    <xf numFmtId="0" fontId="4" fillId="3" borderId="2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tabSelected="1" workbookViewId="0">
      <selection activeCell="Q41" sqref="Q41"/>
    </sheetView>
  </sheetViews>
  <sheetFormatPr baseColWidth="10" defaultRowHeight="15"/>
  <cols>
    <col min="1" max="1" width="12.5703125" bestFit="1" customWidth="1"/>
    <col min="2" max="2" width="15" customWidth="1"/>
    <col min="3" max="3" width="13.5703125" style="1" customWidth="1"/>
    <col min="4" max="4" width="12.7109375" style="1" customWidth="1"/>
    <col min="5" max="6" width="9.5703125" style="1" customWidth="1"/>
    <col min="7" max="9" width="11.42578125" style="1"/>
    <col min="10" max="10" width="12.5703125" style="1" customWidth="1"/>
    <col min="11" max="11" width="9.7109375" style="1" customWidth="1"/>
    <col min="12" max="12" width="9.5703125" style="1" customWidth="1"/>
    <col min="13" max="13" width="9.140625" style="1" customWidth="1"/>
    <col min="14" max="15" width="9.42578125" style="1" customWidth="1"/>
    <col min="16" max="16" width="11.42578125" style="1"/>
  </cols>
  <sheetData>
    <row r="2" spans="1:16" ht="15.75" thickBot="1"/>
    <row r="3" spans="1:16" ht="23.25" thickBot="1">
      <c r="A3" s="72" t="s">
        <v>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</row>
    <row r="4" spans="1:16" ht="15.75" thickBot="1"/>
    <row r="5" spans="1:16" ht="15.75" customHeight="1">
      <c r="A5" s="53" t="s">
        <v>0</v>
      </c>
      <c r="B5" s="55" t="s">
        <v>1</v>
      </c>
      <c r="C5" s="55" t="s">
        <v>37</v>
      </c>
      <c r="D5" s="57" t="s">
        <v>2</v>
      </c>
      <c r="E5" s="51">
        <v>2008</v>
      </c>
      <c r="F5" s="59">
        <v>2009</v>
      </c>
      <c r="G5" s="51">
        <v>2010</v>
      </c>
      <c r="H5" s="59">
        <v>2011</v>
      </c>
      <c r="I5" s="61">
        <v>2012</v>
      </c>
      <c r="J5" s="63" t="s">
        <v>3</v>
      </c>
      <c r="K5" s="51">
        <v>2008</v>
      </c>
      <c r="L5" s="59">
        <v>2009</v>
      </c>
      <c r="M5" s="51">
        <v>2010</v>
      </c>
      <c r="N5" s="59">
        <v>2011</v>
      </c>
      <c r="O5" s="61">
        <v>2012</v>
      </c>
      <c r="P5" s="79" t="s">
        <v>4</v>
      </c>
    </row>
    <row r="6" spans="1:16" ht="35.25" customHeight="1" thickBot="1">
      <c r="A6" s="54"/>
      <c r="B6" s="56"/>
      <c r="C6" s="71"/>
      <c r="D6" s="58"/>
      <c r="E6" s="52"/>
      <c r="F6" s="60"/>
      <c r="G6" s="52"/>
      <c r="H6" s="60"/>
      <c r="I6" s="62"/>
      <c r="J6" s="64"/>
      <c r="K6" s="52"/>
      <c r="L6" s="60"/>
      <c r="M6" s="52"/>
      <c r="N6" s="60"/>
      <c r="O6" s="62"/>
      <c r="P6" s="80"/>
    </row>
    <row r="7" spans="1:16" ht="15.75">
      <c r="A7" s="55" t="s">
        <v>5</v>
      </c>
      <c r="B7" s="3" t="s">
        <v>6</v>
      </c>
      <c r="C7" s="35">
        <v>8050</v>
      </c>
      <c r="D7" s="8">
        <v>308</v>
      </c>
      <c r="E7" s="9">
        <v>0</v>
      </c>
      <c r="F7" s="9">
        <v>0</v>
      </c>
      <c r="G7" s="27">
        <v>62</v>
      </c>
      <c r="H7" s="8">
        <v>224</v>
      </c>
      <c r="I7" s="10">
        <v>22</v>
      </c>
      <c r="J7" s="44">
        <v>0</v>
      </c>
      <c r="K7" s="9">
        <v>0</v>
      </c>
      <c r="L7" s="8">
        <v>0</v>
      </c>
      <c r="M7" s="9">
        <v>0</v>
      </c>
      <c r="N7" s="8">
        <v>0</v>
      </c>
      <c r="O7" s="9">
        <v>0</v>
      </c>
      <c r="P7" s="40">
        <v>16</v>
      </c>
    </row>
    <row r="8" spans="1:16" ht="16.5" thickBot="1">
      <c r="A8" s="66"/>
      <c r="B8" s="4" t="s">
        <v>7</v>
      </c>
      <c r="C8" s="25">
        <v>1481</v>
      </c>
      <c r="D8" s="11">
        <v>135</v>
      </c>
      <c r="E8" s="12">
        <v>0</v>
      </c>
      <c r="F8" s="12">
        <v>0</v>
      </c>
      <c r="G8" s="28">
        <v>0</v>
      </c>
      <c r="H8" s="13">
        <v>0</v>
      </c>
      <c r="I8" s="15">
        <v>135</v>
      </c>
      <c r="J8" s="45">
        <v>0</v>
      </c>
      <c r="K8" s="12">
        <v>0</v>
      </c>
      <c r="L8" s="13">
        <v>0</v>
      </c>
      <c r="M8" s="12">
        <v>0</v>
      </c>
      <c r="N8" s="13">
        <v>0</v>
      </c>
      <c r="O8" s="12">
        <v>0</v>
      </c>
      <c r="P8" s="26">
        <v>2</v>
      </c>
    </row>
    <row r="9" spans="1:16" s="2" customFormat="1" ht="16.5" thickBot="1">
      <c r="A9" s="77" t="s">
        <v>8</v>
      </c>
      <c r="B9" s="78"/>
      <c r="C9" s="22">
        <f>SUM(C7:C8)</f>
        <v>9531</v>
      </c>
      <c r="D9" s="38">
        <f>SUM(D7:D8)</f>
        <v>443</v>
      </c>
      <c r="E9" s="23">
        <f t="shared" ref="E9:I9" si="0">SUM(E7:E8)</f>
        <v>0</v>
      </c>
      <c r="F9" s="23">
        <f t="shared" si="0"/>
        <v>0</v>
      </c>
      <c r="G9" s="22">
        <f t="shared" si="0"/>
        <v>62</v>
      </c>
      <c r="H9" s="22">
        <f t="shared" si="0"/>
        <v>224</v>
      </c>
      <c r="I9" s="24">
        <f t="shared" si="0"/>
        <v>157</v>
      </c>
      <c r="J9" s="46">
        <f t="shared" ref="J9" si="1">SUM(J7:J8)</f>
        <v>0</v>
      </c>
      <c r="K9" s="23">
        <f t="shared" ref="K9" si="2">SUM(K7:K8)</f>
        <v>0</v>
      </c>
      <c r="L9" s="22">
        <f t="shared" ref="L9" si="3">SUM(L7:L8)</f>
        <v>0</v>
      </c>
      <c r="M9" s="23">
        <f t="shared" ref="M9" si="4">SUM(M7:M8)</f>
        <v>0</v>
      </c>
      <c r="N9" s="22">
        <f t="shared" ref="N9" si="5">SUM(N7:N8)</f>
        <v>0</v>
      </c>
      <c r="O9" s="23">
        <f t="shared" ref="O9:P9" si="6">SUM(O7:O8)</f>
        <v>0</v>
      </c>
      <c r="P9" s="23">
        <f t="shared" si="6"/>
        <v>18</v>
      </c>
    </row>
    <row r="10" spans="1:16" ht="15.75">
      <c r="A10" s="54" t="s">
        <v>9</v>
      </c>
      <c r="B10" s="4" t="s">
        <v>10</v>
      </c>
      <c r="C10" s="25">
        <v>4948</v>
      </c>
      <c r="D10" s="11">
        <v>92</v>
      </c>
      <c r="E10" s="12">
        <v>0</v>
      </c>
      <c r="F10" s="12">
        <v>0</v>
      </c>
      <c r="G10" s="28">
        <v>86</v>
      </c>
      <c r="H10" s="13">
        <v>0</v>
      </c>
      <c r="I10" s="15">
        <v>6</v>
      </c>
      <c r="J10" s="45">
        <v>0</v>
      </c>
      <c r="K10" s="12">
        <v>0</v>
      </c>
      <c r="L10" s="13">
        <v>0</v>
      </c>
      <c r="M10" s="12">
        <v>0</v>
      </c>
      <c r="N10" s="13">
        <v>0</v>
      </c>
      <c r="O10" s="12">
        <v>0</v>
      </c>
      <c r="P10" s="26">
        <v>12</v>
      </c>
    </row>
    <row r="11" spans="1:16" ht="15.75">
      <c r="A11" s="54"/>
      <c r="B11" s="5" t="s">
        <v>11</v>
      </c>
      <c r="C11" s="36">
        <v>12779</v>
      </c>
      <c r="D11" s="16">
        <v>171</v>
      </c>
      <c r="E11" s="17">
        <v>0</v>
      </c>
      <c r="F11" s="17">
        <v>0</v>
      </c>
      <c r="G11" s="29">
        <v>6</v>
      </c>
      <c r="H11" s="16">
        <v>97</v>
      </c>
      <c r="I11" s="18">
        <v>68</v>
      </c>
      <c r="J11" s="47">
        <v>0</v>
      </c>
      <c r="K11" s="17">
        <v>0</v>
      </c>
      <c r="L11" s="16">
        <v>0</v>
      </c>
      <c r="M11" s="17">
        <v>0</v>
      </c>
      <c r="N11" s="16">
        <v>0</v>
      </c>
      <c r="O11" s="17">
        <v>0</v>
      </c>
      <c r="P11" s="41">
        <v>16</v>
      </c>
    </row>
    <row r="12" spans="1:16" ht="16.5" thickBot="1">
      <c r="A12" s="54"/>
      <c r="B12" s="4" t="s">
        <v>12</v>
      </c>
      <c r="C12" s="25">
        <v>694</v>
      </c>
      <c r="D12" s="13">
        <v>89</v>
      </c>
      <c r="E12" s="12">
        <v>0</v>
      </c>
      <c r="F12" s="12"/>
      <c r="G12" s="28">
        <v>89</v>
      </c>
      <c r="H12" s="13">
        <v>0</v>
      </c>
      <c r="I12" s="15">
        <v>0</v>
      </c>
      <c r="J12" s="45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26">
        <v>1</v>
      </c>
    </row>
    <row r="13" spans="1:16" s="2" customFormat="1" ht="16.5" thickBot="1">
      <c r="A13" s="77" t="s">
        <v>8</v>
      </c>
      <c r="B13" s="78"/>
      <c r="C13" s="22">
        <f>SUM(C10:C12)</f>
        <v>18421</v>
      </c>
      <c r="D13" s="38">
        <f>SUM(D10:D12)</f>
        <v>352</v>
      </c>
      <c r="E13" s="23">
        <f t="shared" ref="E13:I13" si="7">SUM(E10:E12)</f>
        <v>0</v>
      </c>
      <c r="F13" s="23">
        <f t="shared" si="7"/>
        <v>0</v>
      </c>
      <c r="G13" s="22">
        <f t="shared" si="7"/>
        <v>181</v>
      </c>
      <c r="H13" s="22">
        <f t="shared" si="7"/>
        <v>97</v>
      </c>
      <c r="I13" s="24">
        <f t="shared" si="7"/>
        <v>74</v>
      </c>
      <c r="J13" s="46">
        <f t="shared" ref="J13" si="8">SUM(J10:J12)</f>
        <v>0</v>
      </c>
      <c r="K13" s="23">
        <f t="shared" ref="K13" si="9">SUM(K10:K12)</f>
        <v>0</v>
      </c>
      <c r="L13" s="22">
        <f t="shared" ref="L13" si="10">SUM(L10:L12)</f>
        <v>0</v>
      </c>
      <c r="M13" s="23">
        <f t="shared" ref="M13" si="11">SUM(M10:M12)</f>
        <v>0</v>
      </c>
      <c r="N13" s="22">
        <f t="shared" ref="N13" si="12">SUM(N10:N12)</f>
        <v>0</v>
      </c>
      <c r="O13" s="23">
        <f t="shared" ref="O13:P13" si="13">SUM(O10:O12)</f>
        <v>0</v>
      </c>
      <c r="P13" s="23">
        <f t="shared" si="13"/>
        <v>29</v>
      </c>
    </row>
    <row r="14" spans="1:16" ht="15.75">
      <c r="A14" s="65" t="s">
        <v>13</v>
      </c>
      <c r="B14" s="4" t="s">
        <v>14</v>
      </c>
      <c r="C14" s="25">
        <v>6735</v>
      </c>
      <c r="D14" s="13">
        <v>720</v>
      </c>
      <c r="E14" s="12">
        <v>0</v>
      </c>
      <c r="F14" s="12">
        <v>0</v>
      </c>
      <c r="G14" s="28">
        <v>720</v>
      </c>
      <c r="H14" s="13">
        <v>0</v>
      </c>
      <c r="I14" s="15">
        <v>0</v>
      </c>
      <c r="J14" s="45">
        <v>0</v>
      </c>
      <c r="K14" s="12">
        <v>0</v>
      </c>
      <c r="L14" s="13">
        <v>0</v>
      </c>
      <c r="M14" s="12">
        <v>0</v>
      </c>
      <c r="N14" s="13">
        <v>0</v>
      </c>
      <c r="O14" s="12">
        <v>0</v>
      </c>
      <c r="P14" s="26">
        <v>6</v>
      </c>
    </row>
    <row r="15" spans="1:16" ht="15.75">
      <c r="A15" s="56"/>
      <c r="B15" s="5" t="s">
        <v>15</v>
      </c>
      <c r="C15" s="36">
        <v>300</v>
      </c>
      <c r="D15" s="16">
        <v>1</v>
      </c>
      <c r="E15" s="17">
        <v>0</v>
      </c>
      <c r="F15" s="17">
        <v>0</v>
      </c>
      <c r="G15" s="29">
        <v>0</v>
      </c>
      <c r="H15" s="16">
        <v>0</v>
      </c>
      <c r="I15" s="18">
        <v>1</v>
      </c>
      <c r="J15" s="47">
        <v>0</v>
      </c>
      <c r="K15" s="17">
        <v>0</v>
      </c>
      <c r="L15" s="16">
        <v>0</v>
      </c>
      <c r="M15" s="17">
        <v>0</v>
      </c>
      <c r="N15" s="16">
        <v>0</v>
      </c>
      <c r="O15" s="17">
        <v>0</v>
      </c>
      <c r="P15" s="41">
        <v>1</v>
      </c>
    </row>
    <row r="16" spans="1:16" ht="15.75">
      <c r="A16" s="56"/>
      <c r="B16" s="4" t="s">
        <v>16</v>
      </c>
      <c r="C16" s="25">
        <v>22150</v>
      </c>
      <c r="D16" s="13">
        <v>235</v>
      </c>
      <c r="E16" s="12">
        <v>0</v>
      </c>
      <c r="F16" s="14">
        <v>0</v>
      </c>
      <c r="G16" s="28">
        <v>7</v>
      </c>
      <c r="H16" s="13">
        <v>228</v>
      </c>
      <c r="I16" s="15">
        <v>0</v>
      </c>
      <c r="J16" s="45">
        <v>0</v>
      </c>
      <c r="K16" s="12">
        <v>0</v>
      </c>
      <c r="L16" s="13">
        <v>0</v>
      </c>
      <c r="M16" s="12">
        <v>0</v>
      </c>
      <c r="N16" s="13">
        <v>0</v>
      </c>
      <c r="O16" s="12">
        <v>0</v>
      </c>
      <c r="P16" s="26">
        <v>18</v>
      </c>
    </row>
    <row r="17" spans="1:16" ht="16.5" thickBot="1">
      <c r="A17" s="66"/>
      <c r="B17" s="6" t="s">
        <v>17</v>
      </c>
      <c r="C17" s="37">
        <f>(873+10000)</f>
        <v>10873</v>
      </c>
      <c r="D17" s="20">
        <v>62</v>
      </c>
      <c r="E17" s="19">
        <v>0</v>
      </c>
      <c r="F17" s="19">
        <v>0</v>
      </c>
      <c r="G17" s="30">
        <v>59</v>
      </c>
      <c r="H17" s="20">
        <v>0</v>
      </c>
      <c r="I17" s="21">
        <v>3</v>
      </c>
      <c r="J17" s="48">
        <v>0</v>
      </c>
      <c r="K17" s="19">
        <v>0</v>
      </c>
      <c r="L17" s="20">
        <v>0</v>
      </c>
      <c r="M17" s="19">
        <v>0</v>
      </c>
      <c r="N17" s="20">
        <v>0</v>
      </c>
      <c r="O17" s="19">
        <v>0</v>
      </c>
      <c r="P17" s="42">
        <v>4</v>
      </c>
    </row>
    <row r="18" spans="1:16" s="2" customFormat="1" ht="16.5" thickBot="1">
      <c r="A18" s="77" t="s">
        <v>8</v>
      </c>
      <c r="B18" s="78"/>
      <c r="C18" s="22">
        <f>SUM(C14:C17)</f>
        <v>40058</v>
      </c>
      <c r="D18" s="38">
        <f>SUM(D14:D17)</f>
        <v>1018</v>
      </c>
      <c r="E18" s="23">
        <f t="shared" ref="E18:I18" si="14">SUM(E14:E17)</f>
        <v>0</v>
      </c>
      <c r="F18" s="23">
        <f t="shared" si="14"/>
        <v>0</v>
      </c>
      <c r="G18" s="22">
        <f t="shared" si="14"/>
        <v>786</v>
      </c>
      <c r="H18" s="22">
        <f t="shared" si="14"/>
        <v>228</v>
      </c>
      <c r="I18" s="24">
        <f t="shared" si="14"/>
        <v>4</v>
      </c>
      <c r="J18" s="46">
        <f t="shared" ref="J18" si="15">SUM(J14:J17)</f>
        <v>0</v>
      </c>
      <c r="K18" s="23">
        <f t="shared" ref="K18" si="16">SUM(K14:K17)</f>
        <v>0</v>
      </c>
      <c r="L18" s="22">
        <f t="shared" ref="L18" si="17">SUM(L14:L17)</f>
        <v>0</v>
      </c>
      <c r="M18" s="23">
        <f t="shared" ref="M18" si="18">SUM(M14:M17)</f>
        <v>0</v>
      </c>
      <c r="N18" s="22">
        <f t="shared" ref="N18" si="19">SUM(N14:N17)</f>
        <v>0</v>
      </c>
      <c r="O18" s="23">
        <f t="shared" ref="O18:P18" si="20">SUM(O14:O17)</f>
        <v>0</v>
      </c>
      <c r="P18" s="23">
        <f t="shared" si="20"/>
        <v>29</v>
      </c>
    </row>
    <row r="19" spans="1:16" ht="15.75">
      <c r="A19" s="65" t="s">
        <v>18</v>
      </c>
      <c r="B19" s="4" t="s">
        <v>19</v>
      </c>
      <c r="C19" s="25">
        <v>800</v>
      </c>
      <c r="D19" s="13">
        <v>5</v>
      </c>
      <c r="E19" s="12">
        <v>0</v>
      </c>
      <c r="F19" s="14">
        <v>0</v>
      </c>
      <c r="G19" s="28">
        <v>5</v>
      </c>
      <c r="H19" s="13">
        <v>0</v>
      </c>
      <c r="I19" s="15">
        <v>0</v>
      </c>
      <c r="J19" s="45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26">
        <v>2</v>
      </c>
    </row>
    <row r="20" spans="1:16" ht="16.5" thickBot="1">
      <c r="A20" s="66"/>
      <c r="B20" s="6" t="s">
        <v>20</v>
      </c>
      <c r="C20" s="37">
        <v>1265</v>
      </c>
      <c r="D20" s="20">
        <v>2</v>
      </c>
      <c r="E20" s="19">
        <v>0</v>
      </c>
      <c r="F20" s="19">
        <v>0</v>
      </c>
      <c r="G20" s="30">
        <v>0</v>
      </c>
      <c r="H20" s="20">
        <v>2</v>
      </c>
      <c r="I20" s="21">
        <v>0</v>
      </c>
      <c r="J20" s="48">
        <v>0</v>
      </c>
      <c r="K20" s="19">
        <v>0</v>
      </c>
      <c r="L20" s="20">
        <v>0</v>
      </c>
      <c r="M20" s="19">
        <v>0</v>
      </c>
      <c r="N20" s="20">
        <v>0</v>
      </c>
      <c r="O20" s="19">
        <v>0</v>
      </c>
      <c r="P20" s="42">
        <v>1</v>
      </c>
    </row>
    <row r="21" spans="1:16" s="2" customFormat="1" ht="16.5" thickBot="1">
      <c r="A21" s="77" t="s">
        <v>8</v>
      </c>
      <c r="B21" s="78"/>
      <c r="C21" s="22">
        <f>SUM(C19:C20)</f>
        <v>2065</v>
      </c>
      <c r="D21" s="38">
        <f>SUM(D19:D20)</f>
        <v>7</v>
      </c>
      <c r="E21" s="23">
        <f t="shared" ref="E21:I21" si="21">SUM(E19:E20)</f>
        <v>0</v>
      </c>
      <c r="F21" s="23">
        <f t="shared" si="21"/>
        <v>0</v>
      </c>
      <c r="G21" s="22">
        <f t="shared" si="21"/>
        <v>5</v>
      </c>
      <c r="H21" s="22">
        <f t="shared" si="21"/>
        <v>2</v>
      </c>
      <c r="I21" s="24">
        <f t="shared" si="21"/>
        <v>0</v>
      </c>
      <c r="J21" s="46">
        <f t="shared" ref="J21" si="22">SUM(J19:J20)</f>
        <v>0</v>
      </c>
      <c r="K21" s="23">
        <f t="shared" ref="K21" si="23">SUM(K19:K20)</f>
        <v>0</v>
      </c>
      <c r="L21" s="22">
        <f t="shared" ref="L21" si="24">SUM(L19:L20)</f>
        <v>0</v>
      </c>
      <c r="M21" s="23">
        <f t="shared" ref="M21" si="25">SUM(M19:M20)</f>
        <v>0</v>
      </c>
      <c r="N21" s="22">
        <f t="shared" ref="N21" si="26">SUM(N19:N20)</f>
        <v>0</v>
      </c>
      <c r="O21" s="23">
        <f t="shared" ref="O21:P21" si="27">SUM(O19:O20)</f>
        <v>0</v>
      </c>
      <c r="P21" s="23">
        <f t="shared" si="27"/>
        <v>3</v>
      </c>
    </row>
    <row r="22" spans="1:16" ht="15.75">
      <c r="A22" s="65" t="s">
        <v>21</v>
      </c>
      <c r="B22" s="4" t="s">
        <v>22</v>
      </c>
      <c r="C22" s="25">
        <v>32899</v>
      </c>
      <c r="D22" s="13">
        <v>313</v>
      </c>
      <c r="E22" s="12">
        <v>0</v>
      </c>
      <c r="F22" s="14">
        <v>10</v>
      </c>
      <c r="G22" s="28">
        <v>1</v>
      </c>
      <c r="H22" s="13">
        <v>279</v>
      </c>
      <c r="I22" s="15">
        <v>23</v>
      </c>
      <c r="J22" s="45">
        <v>0</v>
      </c>
      <c r="K22" s="12">
        <v>0</v>
      </c>
      <c r="L22" s="13">
        <v>0</v>
      </c>
      <c r="M22" s="12">
        <v>0</v>
      </c>
      <c r="N22" s="13">
        <v>0</v>
      </c>
      <c r="O22" s="12">
        <v>0</v>
      </c>
      <c r="P22" s="26">
        <v>26</v>
      </c>
    </row>
    <row r="23" spans="1:16" ht="15.75">
      <c r="A23" s="56"/>
      <c r="B23" s="5" t="s">
        <v>23</v>
      </c>
      <c r="C23" s="36">
        <v>10319</v>
      </c>
      <c r="D23" s="16">
        <v>1336</v>
      </c>
      <c r="E23" s="17">
        <v>0</v>
      </c>
      <c r="F23" s="17">
        <v>0</v>
      </c>
      <c r="G23" s="29">
        <v>0</v>
      </c>
      <c r="H23" s="16">
        <v>0</v>
      </c>
      <c r="I23" s="18">
        <v>1336</v>
      </c>
      <c r="J23" s="47">
        <v>0</v>
      </c>
      <c r="K23" s="17">
        <v>0</v>
      </c>
      <c r="L23" s="16">
        <v>0</v>
      </c>
      <c r="M23" s="17">
        <v>0</v>
      </c>
      <c r="N23" s="16">
        <v>0</v>
      </c>
      <c r="O23" s="17">
        <v>0</v>
      </c>
      <c r="P23" s="41">
        <v>13</v>
      </c>
    </row>
    <row r="24" spans="1:16" ht="15.75">
      <c r="A24" s="56"/>
      <c r="B24" s="5" t="s">
        <v>24</v>
      </c>
      <c r="C24" s="36">
        <v>75178</v>
      </c>
      <c r="D24" s="13">
        <v>504</v>
      </c>
      <c r="E24" s="12">
        <v>0</v>
      </c>
      <c r="F24" s="14">
        <v>0</v>
      </c>
      <c r="G24" s="28">
        <v>113</v>
      </c>
      <c r="H24" s="13">
        <v>204</v>
      </c>
      <c r="I24" s="15">
        <v>187</v>
      </c>
      <c r="J24" s="45">
        <v>149</v>
      </c>
      <c r="K24" s="12">
        <v>0</v>
      </c>
      <c r="L24" s="13">
        <v>0</v>
      </c>
      <c r="M24" s="12">
        <v>132</v>
      </c>
      <c r="N24" s="13">
        <v>17</v>
      </c>
      <c r="O24" s="12">
        <v>0</v>
      </c>
      <c r="P24" s="26">
        <v>37</v>
      </c>
    </row>
    <row r="25" spans="1:16" ht="16.5" thickBot="1">
      <c r="A25" s="66"/>
      <c r="B25" s="4" t="s">
        <v>25</v>
      </c>
      <c r="C25" s="25">
        <v>75260</v>
      </c>
      <c r="D25" s="20">
        <v>508</v>
      </c>
      <c r="E25" s="19">
        <v>0</v>
      </c>
      <c r="F25" s="19">
        <v>0</v>
      </c>
      <c r="G25" s="30">
        <v>33</v>
      </c>
      <c r="H25" s="20">
        <v>135</v>
      </c>
      <c r="I25" s="21">
        <v>340</v>
      </c>
      <c r="J25" s="48">
        <v>36</v>
      </c>
      <c r="K25" s="19">
        <v>0</v>
      </c>
      <c r="L25" s="20">
        <v>0</v>
      </c>
      <c r="M25" s="19">
        <v>36</v>
      </c>
      <c r="N25" s="20">
        <v>0</v>
      </c>
      <c r="O25" s="19">
        <v>0</v>
      </c>
      <c r="P25" s="42">
        <v>60</v>
      </c>
    </row>
    <row r="26" spans="1:16" s="2" customFormat="1" ht="16.5" thickBot="1">
      <c r="A26" s="77" t="s">
        <v>8</v>
      </c>
      <c r="B26" s="78"/>
      <c r="C26" s="22">
        <f>SUM(C22:C25)</f>
        <v>193656</v>
      </c>
      <c r="D26" s="38">
        <f>SUM(D22:D25)</f>
        <v>2661</v>
      </c>
      <c r="E26" s="23">
        <f t="shared" ref="E26:I26" si="28">SUM(E22:E25)</f>
        <v>0</v>
      </c>
      <c r="F26" s="23">
        <f t="shared" si="28"/>
        <v>10</v>
      </c>
      <c r="G26" s="22">
        <f t="shared" si="28"/>
        <v>147</v>
      </c>
      <c r="H26" s="22">
        <f t="shared" si="28"/>
        <v>618</v>
      </c>
      <c r="I26" s="24">
        <f t="shared" si="28"/>
        <v>1886</v>
      </c>
      <c r="J26" s="46">
        <f t="shared" ref="J26" si="29">SUM(J22:J25)</f>
        <v>185</v>
      </c>
      <c r="K26" s="23">
        <f t="shared" ref="K26" si="30">SUM(K22:K25)</f>
        <v>0</v>
      </c>
      <c r="L26" s="22">
        <f t="shared" ref="L26" si="31">SUM(L22:L25)</f>
        <v>0</v>
      </c>
      <c r="M26" s="23">
        <f t="shared" ref="M26" si="32">SUM(M22:M25)</f>
        <v>168</v>
      </c>
      <c r="N26" s="22">
        <f t="shared" ref="N26" si="33">SUM(N22:N25)</f>
        <v>17</v>
      </c>
      <c r="O26" s="23">
        <f t="shared" ref="O26:P26" si="34">SUM(O22:O25)</f>
        <v>0</v>
      </c>
      <c r="P26" s="23">
        <f t="shared" si="34"/>
        <v>136</v>
      </c>
    </row>
    <row r="27" spans="1:16" ht="15.75">
      <c r="A27" s="65" t="s">
        <v>26</v>
      </c>
      <c r="B27" s="4" t="s">
        <v>27</v>
      </c>
      <c r="C27" s="25">
        <v>5187</v>
      </c>
      <c r="D27" s="13">
        <v>522</v>
      </c>
      <c r="E27" s="12">
        <v>0</v>
      </c>
      <c r="F27" s="14">
        <v>0</v>
      </c>
      <c r="G27" s="28">
        <v>138</v>
      </c>
      <c r="H27" s="13">
        <v>0</v>
      </c>
      <c r="I27" s="15">
        <v>384</v>
      </c>
      <c r="J27" s="45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26">
        <v>10</v>
      </c>
    </row>
    <row r="28" spans="1:16" ht="16.5" thickBot="1">
      <c r="A28" s="66"/>
      <c r="B28" s="6" t="s">
        <v>28</v>
      </c>
      <c r="C28" s="37">
        <v>620</v>
      </c>
      <c r="D28" s="20">
        <v>239</v>
      </c>
      <c r="E28" s="19">
        <v>0</v>
      </c>
      <c r="F28" s="19">
        <v>0</v>
      </c>
      <c r="G28" s="30">
        <v>239</v>
      </c>
      <c r="H28" s="20">
        <v>0</v>
      </c>
      <c r="I28" s="21">
        <v>0</v>
      </c>
      <c r="J28" s="48">
        <v>0</v>
      </c>
      <c r="K28" s="19">
        <v>0</v>
      </c>
      <c r="L28" s="20">
        <v>0</v>
      </c>
      <c r="M28" s="19">
        <v>0</v>
      </c>
      <c r="N28" s="20">
        <v>0</v>
      </c>
      <c r="O28" s="19">
        <v>0</v>
      </c>
      <c r="P28" s="42">
        <v>3</v>
      </c>
    </row>
    <row r="29" spans="1:16" s="2" customFormat="1" ht="16.5" thickBot="1">
      <c r="A29" s="77" t="s">
        <v>8</v>
      </c>
      <c r="B29" s="78"/>
      <c r="C29" s="22">
        <f>SUM(C27:C28)</f>
        <v>5807</v>
      </c>
      <c r="D29" s="38">
        <f>SUM(D27:D28)</f>
        <v>761</v>
      </c>
      <c r="E29" s="23">
        <f t="shared" ref="E29:I29" si="35">SUM(E27:E28)</f>
        <v>0</v>
      </c>
      <c r="F29" s="23">
        <f t="shared" si="35"/>
        <v>0</v>
      </c>
      <c r="G29" s="22">
        <f t="shared" si="35"/>
        <v>377</v>
      </c>
      <c r="H29" s="22">
        <f t="shared" si="35"/>
        <v>0</v>
      </c>
      <c r="I29" s="24">
        <f t="shared" si="35"/>
        <v>384</v>
      </c>
      <c r="J29" s="46">
        <f t="shared" ref="J29" si="36">SUM(J27:J28)</f>
        <v>0</v>
      </c>
      <c r="K29" s="23">
        <f t="shared" ref="K29" si="37">SUM(K27:K28)</f>
        <v>0</v>
      </c>
      <c r="L29" s="22">
        <f t="shared" ref="L29" si="38">SUM(L27:L28)</f>
        <v>0</v>
      </c>
      <c r="M29" s="23">
        <f t="shared" ref="M29" si="39">SUM(M27:M28)</f>
        <v>0</v>
      </c>
      <c r="N29" s="22">
        <f t="shared" ref="N29" si="40">SUM(N27:N28)</f>
        <v>0</v>
      </c>
      <c r="O29" s="23">
        <f t="shared" ref="O29:P29" si="41">SUM(O27:O28)</f>
        <v>0</v>
      </c>
      <c r="P29" s="23">
        <f t="shared" si="41"/>
        <v>13</v>
      </c>
    </row>
    <row r="30" spans="1:16" ht="16.5" thickBot="1">
      <c r="A30" s="7" t="s">
        <v>29</v>
      </c>
      <c r="B30" s="4" t="s">
        <v>30</v>
      </c>
      <c r="C30" s="25">
        <v>145491</v>
      </c>
      <c r="D30" s="13">
        <v>9156</v>
      </c>
      <c r="E30" s="12">
        <v>7199</v>
      </c>
      <c r="F30" s="14">
        <v>1</v>
      </c>
      <c r="G30" s="28">
        <v>1111</v>
      </c>
      <c r="H30" s="13">
        <v>357</v>
      </c>
      <c r="I30" s="15">
        <v>488</v>
      </c>
      <c r="J30" s="45">
        <v>7159</v>
      </c>
      <c r="K30" s="12">
        <v>0</v>
      </c>
      <c r="L30" s="13">
        <v>0</v>
      </c>
      <c r="M30" s="12">
        <v>7159</v>
      </c>
      <c r="N30" s="13">
        <v>0</v>
      </c>
      <c r="O30" s="12">
        <v>0</v>
      </c>
      <c r="P30" s="26">
        <v>56</v>
      </c>
    </row>
    <row r="31" spans="1:16" s="2" customFormat="1" ht="16.5" thickBot="1">
      <c r="A31" s="77" t="s">
        <v>8</v>
      </c>
      <c r="B31" s="78"/>
      <c r="C31" s="22">
        <v>145491</v>
      </c>
      <c r="D31" s="22">
        <v>9156</v>
      </c>
      <c r="E31" s="23">
        <v>7199</v>
      </c>
      <c r="F31" s="23">
        <v>1</v>
      </c>
      <c r="G31" s="31">
        <v>1111</v>
      </c>
      <c r="H31" s="22">
        <v>357</v>
      </c>
      <c r="I31" s="24">
        <v>488</v>
      </c>
      <c r="J31" s="46">
        <v>7159</v>
      </c>
      <c r="K31" s="23">
        <v>0</v>
      </c>
      <c r="L31" s="22">
        <v>0</v>
      </c>
      <c r="M31" s="23">
        <v>7159</v>
      </c>
      <c r="N31" s="22">
        <v>0</v>
      </c>
      <c r="O31" s="23">
        <v>0</v>
      </c>
      <c r="P31" s="43">
        <v>56</v>
      </c>
    </row>
    <row r="32" spans="1:16" ht="15.75">
      <c r="A32" s="65" t="s">
        <v>31</v>
      </c>
      <c r="B32" s="4" t="s">
        <v>32</v>
      </c>
      <c r="C32" s="25">
        <v>11700</v>
      </c>
      <c r="D32" s="13">
        <v>145</v>
      </c>
      <c r="E32" s="12">
        <v>0</v>
      </c>
      <c r="F32" s="14">
        <v>0</v>
      </c>
      <c r="G32" s="28">
        <v>0</v>
      </c>
      <c r="H32" s="13">
        <v>0</v>
      </c>
      <c r="I32" s="15">
        <v>145</v>
      </c>
      <c r="J32" s="45">
        <v>0</v>
      </c>
      <c r="K32" s="12">
        <v>0</v>
      </c>
      <c r="L32" s="13">
        <v>0</v>
      </c>
      <c r="M32" s="12">
        <v>0</v>
      </c>
      <c r="N32" s="13">
        <v>0</v>
      </c>
      <c r="O32" s="12">
        <v>0</v>
      </c>
      <c r="P32" s="26">
        <v>12</v>
      </c>
    </row>
    <row r="33" spans="1:16" ht="15.75">
      <c r="A33" s="56"/>
      <c r="B33" s="5" t="s">
        <v>33</v>
      </c>
      <c r="C33" s="36">
        <v>235</v>
      </c>
      <c r="D33" s="16">
        <v>59</v>
      </c>
      <c r="E33" s="17">
        <v>0</v>
      </c>
      <c r="F33" s="17">
        <v>0</v>
      </c>
      <c r="G33" s="29">
        <v>0</v>
      </c>
      <c r="H33" s="16">
        <v>0</v>
      </c>
      <c r="I33" s="18">
        <v>59</v>
      </c>
      <c r="J33" s="47">
        <v>0</v>
      </c>
      <c r="K33" s="17">
        <v>0</v>
      </c>
      <c r="L33" s="16">
        <v>0</v>
      </c>
      <c r="M33" s="17">
        <v>0</v>
      </c>
      <c r="N33" s="16">
        <v>0</v>
      </c>
      <c r="O33" s="17">
        <v>0</v>
      </c>
      <c r="P33" s="41">
        <v>1</v>
      </c>
    </row>
    <row r="34" spans="1:16" ht="16.5" thickBot="1">
      <c r="A34" s="66"/>
      <c r="B34" s="4" t="s">
        <v>34</v>
      </c>
      <c r="C34" s="25">
        <v>4652</v>
      </c>
      <c r="D34" s="13">
        <v>520</v>
      </c>
      <c r="E34" s="12">
        <v>0</v>
      </c>
      <c r="F34" s="14">
        <v>0</v>
      </c>
      <c r="G34" s="28">
        <v>0</v>
      </c>
      <c r="H34" s="13">
        <v>0</v>
      </c>
      <c r="I34" s="15">
        <v>520</v>
      </c>
      <c r="J34" s="45">
        <v>0</v>
      </c>
      <c r="K34" s="12">
        <v>0</v>
      </c>
      <c r="L34" s="13">
        <v>0</v>
      </c>
      <c r="M34" s="12">
        <v>0</v>
      </c>
      <c r="N34" s="13">
        <v>0</v>
      </c>
      <c r="O34" s="12">
        <v>0</v>
      </c>
      <c r="P34" s="26">
        <v>9</v>
      </c>
    </row>
    <row r="35" spans="1:16" s="2" customFormat="1" ht="16.5" thickBot="1">
      <c r="A35" s="77" t="s">
        <v>8</v>
      </c>
      <c r="B35" s="78"/>
      <c r="C35" s="22">
        <f>SUM(C32:C34)</f>
        <v>16587</v>
      </c>
      <c r="D35" s="38">
        <f>SUM(D32:D34)</f>
        <v>724</v>
      </c>
      <c r="E35" s="23">
        <f t="shared" ref="E35:I35" si="42">SUM(E32:E34)</f>
        <v>0</v>
      </c>
      <c r="F35" s="23">
        <f t="shared" si="42"/>
        <v>0</v>
      </c>
      <c r="G35" s="22">
        <f t="shared" si="42"/>
        <v>0</v>
      </c>
      <c r="H35" s="22">
        <f t="shared" si="42"/>
        <v>0</v>
      </c>
      <c r="I35" s="24">
        <f t="shared" si="42"/>
        <v>724</v>
      </c>
      <c r="J35" s="46">
        <f t="shared" ref="J35" si="43">SUM(J32:J34)</f>
        <v>0</v>
      </c>
      <c r="K35" s="23">
        <f t="shared" ref="K35" si="44">SUM(K32:K34)</f>
        <v>0</v>
      </c>
      <c r="L35" s="22">
        <f t="shared" ref="L35" si="45">SUM(L32:L34)</f>
        <v>0</v>
      </c>
      <c r="M35" s="23">
        <f t="shared" ref="M35" si="46">SUM(M32:M34)</f>
        <v>0</v>
      </c>
      <c r="N35" s="22">
        <f t="shared" ref="N35" si="47">SUM(N32:N34)</f>
        <v>0</v>
      </c>
      <c r="O35" s="23">
        <f t="shared" ref="O35:P35" si="48">SUM(O32:O34)</f>
        <v>0</v>
      </c>
      <c r="P35" s="23">
        <f t="shared" si="48"/>
        <v>22</v>
      </c>
    </row>
    <row r="36" spans="1:16" ht="16.5" thickBot="1">
      <c r="A36" s="67"/>
      <c r="B36" s="68"/>
      <c r="C36" s="68"/>
      <c r="D36" s="69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70"/>
    </row>
    <row r="37" spans="1:16" ht="16.5" thickBot="1">
      <c r="A37" s="75" t="s">
        <v>35</v>
      </c>
      <c r="B37" s="76"/>
      <c r="C37" s="33">
        <v>430616</v>
      </c>
      <c r="D37" s="39">
        <f>SUM(D35+D31+D29+D26+D21+D18+D13+D9)</f>
        <v>15122</v>
      </c>
      <c r="E37" s="34">
        <f t="shared" ref="E37:P37" si="49">SUM(E35+E31+E29+E26+E21+E18+E13+E9)</f>
        <v>7199</v>
      </c>
      <c r="F37" s="34">
        <f t="shared" si="49"/>
        <v>11</v>
      </c>
      <c r="G37" s="33">
        <f t="shared" si="49"/>
        <v>2669</v>
      </c>
      <c r="H37" s="34">
        <f t="shared" si="49"/>
        <v>1526</v>
      </c>
      <c r="I37" s="33">
        <f t="shared" si="49"/>
        <v>3717</v>
      </c>
      <c r="J37" s="49">
        <f t="shared" si="49"/>
        <v>7344</v>
      </c>
      <c r="K37" s="33">
        <f t="shared" si="49"/>
        <v>0</v>
      </c>
      <c r="L37" s="34">
        <f t="shared" si="49"/>
        <v>0</v>
      </c>
      <c r="M37" s="33">
        <f t="shared" si="49"/>
        <v>7327</v>
      </c>
      <c r="N37" s="34">
        <f t="shared" si="49"/>
        <v>17</v>
      </c>
      <c r="O37" s="33">
        <f t="shared" si="49"/>
        <v>0</v>
      </c>
      <c r="P37" s="50">
        <f t="shared" si="49"/>
        <v>306</v>
      </c>
    </row>
    <row r="38" spans="1:16">
      <c r="N38" s="32" t="s">
        <v>38</v>
      </c>
    </row>
  </sheetData>
  <mergeCells count="34">
    <mergeCell ref="A36:P36"/>
    <mergeCell ref="C5:C6"/>
    <mergeCell ref="A3:P3"/>
    <mergeCell ref="A37:B37"/>
    <mergeCell ref="A35:B35"/>
    <mergeCell ref="A31:B31"/>
    <mergeCell ref="A29:B29"/>
    <mergeCell ref="A26:B26"/>
    <mergeCell ref="A21:B21"/>
    <mergeCell ref="A18:B18"/>
    <mergeCell ref="A13:B13"/>
    <mergeCell ref="A9:B9"/>
    <mergeCell ref="N5:N6"/>
    <mergeCell ref="O5:O6"/>
    <mergeCell ref="P5:P6"/>
    <mergeCell ref="A7:A8"/>
    <mergeCell ref="A10:A12"/>
    <mergeCell ref="A32:A34"/>
    <mergeCell ref="A27:A28"/>
    <mergeCell ref="A22:A25"/>
    <mergeCell ref="A19:A20"/>
    <mergeCell ref="A14:A17"/>
    <mergeCell ref="M5:M6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18" right="0.18" top="0.71" bottom="0.59" header="0.15748031496062992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1161f5b-24a3-4c2d-bc81-44cb9325e8ee">ATLASPDC-3-4493</_dlc_DocId>
    <_dlc_DocIdUrl xmlns="f1161f5b-24a3-4c2d-bc81-44cb9325e8ee">
      <Url>https://info.undp.org/docs/pdc/_layouts/DocIdRedir.aspx?ID=ATLASPDC-3-4493</Url>
      <Description>ATLASPDC-3-4493</Description>
    </_dlc_DocIdUrl>
    <UNDPDocumentCategoryTaxHTField0 xmlns="1ed4137b-41b2-488b-8250-6d369ec27664">
      <Terms xmlns="http://schemas.microsoft.com/office/infopath/2007/PartnerControls"/>
    </UNDPDocumentCategoryTaxHTField0>
    <UNDPPublishedDate xmlns="f1161f5b-24a3-4c2d-bc81-44cb9325e8ee" xsi:nil="true"/>
    <PDC_x0020_Document_x0020_Category xmlns="f1161f5b-24a3-4c2d-bc81-44cb9325e8ee">Project</PDC_x0020_Document_x0020_Category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Progress Report</TermName>
          <TermId xmlns="http://schemas.microsoft.com/office/infopath/2007/PartnerControls">03c70d0e-c75e-4cfb-8288-e692640ede14</TermId>
        </TermInfo>
      </Terms>
    </idff2b682fce4d0680503cd9036a3260>
    <o4086b1782a74105bb5269035bccc8e9 xmlns="f1161f5b-24a3-4c2d-bc81-44cb9325e8ee">
      <Terms xmlns="http://schemas.microsoft.com/office/infopath/2007/PartnerControls"/>
    </o4086b1782a74105bb5269035bccc8e9>
    <Project_x0020_Number xmlns="f1161f5b-24a3-4c2d-bc81-44cb9325e8ee">00049404</Project_x0020_Number>
    <Project_x0020_Manager xmlns="f1161f5b-24a3-4c2d-bc81-44cb9325e8ee" xsi:nil="true"/>
    <TaxCatchAll xmlns="1ed4137b-41b2-488b-8250-6d369ec27664">
      <Value>1112</Value>
      <Value>1100</Value>
    </TaxCatchAll>
    <Outcome1 xmlns="f1161f5b-24a3-4c2d-bc81-44cb9325e8ee" xsi:nil="true"/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GNB</TermName>
          <TermId xmlns="http://schemas.microsoft.com/office/infopath/2007/PartnerControls">8fc063af-fe7c-47f7-a53d-80f6a92f67d1</TermId>
        </TermInfo>
      </Terms>
    </gc6531b704974d528487414686b72f6f>
    <UN_x0020_LanguagesTaxHTField0 xmlns="1ed4137b-41b2-488b-8250-6d369ec27664">
      <Terms xmlns="http://schemas.microsoft.com/office/infopath/2007/PartnerControls"/>
    </UN_x0020_Languages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CountryTaxHTField0 xmlns="1ed4137b-41b2-488b-8250-6d369ec27664">
      <Terms xmlns="http://schemas.microsoft.com/office/infopath/2007/PartnerControls"/>
    </UNDPCountryTaxHTField0>
    <UNDPSummary xmlns="f1161f5b-24a3-4c2d-bc81-44cb9325e8ee" xsi:nil="true"/>
    <UndpOUCode xmlns="1ed4137b-41b2-488b-8250-6d369ec27664" xsi:nil="true"/>
    <UndpDocTypeMMTaxHTField0 xmlns="1ed4137b-41b2-488b-8250-6d369ec27664">
      <Terms xmlns="http://schemas.microsoft.com/office/infopath/2007/PartnerControls"/>
    </UndpDocTypeMMTaxHTField0>
    <_Publisher xmlns="http://schemas.microsoft.com/sharepoint/v3/fields" xsi:nil="true"/>
    <UNDPPOPPFunctionalArea xmlns="f1161f5b-24a3-4c2d-bc81-44cb9325e8ee" xsi:nil="true"/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00049404</UndpProjectNo>
    <UndpDocStatus xmlns="1ed4137b-41b2-488b-8250-6d369ec27664">Draft</UndpDocStatus>
    <UndpClassificationLevel xmlns="1ed4137b-41b2-488b-8250-6d369ec27664">Public</UndpClassificationLevel>
    <UndpIsTemplate xmlns="1ed4137b-41b2-488b-8250-6d369ec27664">No</UndpIsTemplate>
    <UndpDocID xmlns="1ed4137b-41b2-488b-8250-6d369ec27664" xsi:nil="true"/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6A7067-DFCF-4880-844E-407ECC2B7ADC}"/>
</file>

<file path=customXml/itemProps2.xml><?xml version="1.0" encoding="utf-8"?>
<ds:datastoreItem xmlns:ds="http://schemas.openxmlformats.org/officeDocument/2006/customXml" ds:itemID="{C2475D02-094E-4AFB-940C-A2105A83C369}"/>
</file>

<file path=customXml/itemProps3.xml><?xml version="1.0" encoding="utf-8"?>
<ds:datastoreItem xmlns:ds="http://schemas.openxmlformats.org/officeDocument/2006/customXml" ds:itemID="{4BF7700C-C520-451E-9A5D-185E119E78EA}"/>
</file>

<file path=customXml/itemProps4.xml><?xml version="1.0" encoding="utf-8"?>
<ds:datastoreItem xmlns:ds="http://schemas.openxmlformats.org/officeDocument/2006/customXml" ds:itemID="{8E89D75C-681C-4641-92D7-973905A5EE37}"/>
</file>

<file path=customXml/itemProps5.xml><?xml version="1.0" encoding="utf-8"?>
<ds:datastoreItem xmlns:ds="http://schemas.openxmlformats.org/officeDocument/2006/customXml" ds:itemID="{EB63714A-DE48-43B6-9555-40CB97DF86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Kyra Yacila</dc:creator>
  <cp:lastModifiedBy>Kyra Yacila</cp:lastModifiedBy>
  <cp:lastPrinted>2012-09-16T14:00:03Z</cp:lastPrinted>
  <dcterms:created xsi:type="dcterms:W3CDTF">2012-09-16T11:09:44Z</dcterms:created>
  <dcterms:modified xsi:type="dcterms:W3CDTF">2012-09-27T10:05:23Z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d52fd9fc-800b-42e9-ad2f-c4081cbf85b9</vt:lpwstr>
  </property>
  <property fmtid="{D5CDD505-2E9C-101B-9397-08002B2CF9AE}" pid="3" name="ContentTypeId">
    <vt:lpwstr>0x010100F075C04BA242A84ABD3293E3AD35CDA400AB50428DC784B44FAACCAA5FAE40C0590045B5E632B552204ABF0E616DD66BDA0F</vt:lpwstr>
  </property>
  <property fmtid="{D5CDD505-2E9C-101B-9397-08002B2CF9AE}" pid="5" name="Unit">
    <vt:lpwstr/>
  </property>
  <property fmtid="{D5CDD505-2E9C-101B-9397-08002B2CF9AE}" pid="6" name="UNDPFocusAreas">
    <vt:lpwstr/>
  </property>
  <property fmtid="{D5CDD505-2E9C-101B-9397-08002B2CF9AE}" pid="8" name="Operating Unit0">
    <vt:lpwstr>1100;#GNB|8fc063af-fe7c-47f7-a53d-80f6a92f67d1</vt:lpwstr>
  </property>
  <property fmtid="{D5CDD505-2E9C-101B-9397-08002B2CF9AE}" pid="9" name="Atlas_x0020_Document_x0020_Type">
    <vt:lpwstr/>
  </property>
  <property fmtid="{D5CDD505-2E9C-101B-9397-08002B2CF9AE}" pid="10" name="Atlas_x0020_Document_x0020_Status">
    <vt:lpwstr/>
  </property>
  <property fmtid="{D5CDD505-2E9C-101B-9397-08002B2CF9AE}" pid="11" name="UNDPDocumentCategory">
    <vt:lpwstr/>
  </property>
  <property fmtid="{D5CDD505-2E9C-101B-9397-08002B2CF9AE}" pid="13" name="UN Languages">
    <vt:lpwstr/>
  </property>
  <property fmtid="{D5CDD505-2E9C-101B-9397-08002B2CF9AE}" pid="15" name="Atlas Document Status">
    <vt:lpwstr/>
  </property>
  <property fmtid="{D5CDD505-2E9C-101B-9397-08002B2CF9AE}" pid="16" name="Atlas Document Type">
    <vt:lpwstr>1112;#Progress Report|03c70d0e-c75e-4cfb-8288-e692640ede14</vt:lpwstr>
  </property>
  <property fmtid="{D5CDD505-2E9C-101B-9397-08002B2CF9AE}" pid="17" name="UNDPCountry">
    <vt:lpwstr/>
  </property>
  <property fmtid="{D5CDD505-2E9C-101B-9397-08002B2CF9AE}" pid="18" name="UndpDocTypeMM">
    <vt:lpwstr/>
  </property>
  <property fmtid="{D5CDD505-2E9C-101B-9397-08002B2CF9AE}" pid="19" name="UnitTaxHTField0">
    <vt:lpwstr/>
  </property>
  <property fmtid="{D5CDD505-2E9C-101B-9397-08002B2CF9AE}" pid="20" name="UndpUnitMM">
    <vt:lpwstr/>
  </property>
  <property fmtid="{D5CDD505-2E9C-101B-9397-08002B2CF9AE}" pid="21" name="eRegFilingCodeMM">
    <vt:lpwstr/>
  </property>
  <property fmtid="{D5CDD505-2E9C-101B-9397-08002B2CF9AE}" pid="22" name="DocumentSetDescription">
    <vt:lpwstr/>
  </property>
  <property fmtid="{D5CDD505-2E9C-101B-9397-08002B2CF9AE}" pid="23" name="URL">
    <vt:lpwstr/>
  </property>
</Properties>
</file>